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1" i="1" l="1"/>
  <c r="H24" i="1"/>
  <c r="H48" i="1" l="1"/>
  <c r="H28" i="1"/>
  <c r="H34" i="1"/>
  <c r="H15" i="1"/>
  <c r="H20" i="1" l="1"/>
  <c r="H21" i="1" l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<sst xmlns="http://schemas.openxmlformats.org/spreadsheetml/2006/main" count="48" uniqueCount="28">
  <si>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</si>
  <si>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</si>
  <si>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</si>
  <si>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</si>
  <si>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</si>
  <si>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</si>
  <si>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</si>
  <si>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</si>
  <si>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</si>
  <si>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</si>
  <si>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</si>
  <si>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</si>
  <si>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</si>
  <si>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</si>
  <si>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</si>
  <si>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</si>
  <si>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</si>
  <si>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</si>
  <si>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</si>
  <si>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</si>
  <si>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</si>
  <si>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</si>
  <si>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</si>
  <si>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</si>
  <si>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</si>
  <si>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Dana:20.03.2020.</t>
  </si>
  <si>
    <t>Primljena i neutrošena participacija od 20.03.2020.</t>
  </si>
  <si>
    <t>Dana 20.03.2020.godine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</si>
</sst>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1" zoomScaleNormal="100" workbookViewId="0">
      <selection activeCell="H32" sqref="H32"/>
    </sheetView>
  </sheetViews>
  <sheetFormatPr defaultRowHeight="15" x14ac:dyDescent="0.25"/>
  <cols>
    <col min="1" max="1" width="3.42578125" customWidth="1"/>
    <col min="2" max="2" width="48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7</v>
      </c>
      <c r="C5" s="44"/>
      <c r="D5" s="44"/>
    </row>
    <row r="6" spans="2:15" x14ac:dyDescent="0.25">
      <c r="B6" s="44" t="s">
        <v>8</v>
      </c>
      <c r="C6" s="44"/>
      <c r="D6" s="44"/>
    </row>
    <row r="7" spans="2:15" x14ac:dyDescent="0.25">
      <c r="I7" s="11"/>
      <c r="J7" s="11"/>
    </row>
    <row r="8" spans="2:15" x14ac:dyDescent="0.25">
      <c r="B8" s="45" t="s">
        <v>25</v>
      </c>
      <c r="C8" s="45"/>
      <c r="D8" s="45"/>
      <c r="E8" s="45"/>
      <c r="F8" s="45"/>
      <c r="G8" s="45"/>
      <c r="H8" s="4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43910</v>
      </c>
      <c r="H12" s="23">
        <v>4060246.24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43910</v>
      </c>
      <c r="H13" s="3">
        <f>H14+H25-H32-H42</f>
        <v>4064543.5399999996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43910</v>
      </c>
      <c r="H14" s="4">
        <f>H15+H16+H17+H18+H19+H20+H21+H22+H23+H24</f>
        <v>3347298.1999999993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f>14285.29</f>
        <v>14285.29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26">
        <f>1090000-1073023.88+1066750+1066750-1060769.85</f>
        <v>1089706.27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v>0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v>0</v>
      </c>
      <c r="I18" s="11"/>
      <c r="J18" s="11"/>
    </row>
    <row r="19" spans="2:13" x14ac:dyDescent="0.25">
      <c r="B19" s="30" t="s">
        <v>2</v>
      </c>
      <c r="C19" s="31"/>
      <c r="D19" s="31"/>
      <c r="E19" s="31"/>
      <c r="F19" s="32"/>
      <c r="G19" s="12"/>
      <c r="H19" s="10">
        <v>0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10">
        <f>237759.49-28795.17+32806.01-32806.01+2126666.67+552345.45-552345.45+1446680.52+25419.58-25419.58-1279979.39+921614.95-157175.23-502465.81+20568.88+834262.85-854831.73-597534.19</f>
        <v>2166771.8399999994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2637250-148586.74+412951.41+12529.5+0.09-79963.24-18588.85-7620+16634.71+366375-30758.75+41650-3522-54374+3151.18-1034345.8+366375-8451.12-3568-79963.24+59789.47-3568+1461250-1323281.47+14030.27+3256-3697-28023.2-1905518.13-9127.9-7182-4827-25564-614712.19</f>
        <v>0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v>0</v>
      </c>
      <c r="I23" s="11"/>
      <c r="J23" s="11"/>
      <c r="K23" s="8"/>
      <c r="L23" s="8"/>
    </row>
    <row r="24" spans="2:13" x14ac:dyDescent="0.25">
      <c r="B24" s="30" t="s">
        <v>26</v>
      </c>
      <c r="C24" s="31"/>
      <c r="D24" s="31"/>
      <c r="E24" s="31"/>
      <c r="F24" s="32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+950.12-5922.81+3200+3450+10551.6+3950+1900-3153+3200+1650</f>
        <v>76534.799999999988</v>
      </c>
      <c r="I24" s="11"/>
      <c r="J24" s="11"/>
      <c r="K24" s="8"/>
      <c r="L24" s="8"/>
    </row>
    <row r="25" spans="2:13" x14ac:dyDescent="0.25">
      <c r="B25" s="33" t="s">
        <v>24</v>
      </c>
      <c r="C25" s="34"/>
      <c r="D25" s="34"/>
      <c r="E25" s="34"/>
      <c r="F25" s="35"/>
      <c r="G25" s="16">
        <v>43910</v>
      </c>
      <c r="H25" s="4">
        <f>H26+H27+H28+H29+H30+H31</f>
        <v>733994.45000000007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1"/>
      <c r="J26" s="11"/>
    </row>
    <row r="27" spans="2:13" x14ac:dyDescent="0.25">
      <c r="B27" s="30" t="s">
        <v>11</v>
      </c>
      <c r="C27" s="31"/>
      <c r="D27" s="31"/>
      <c r="E27" s="31"/>
      <c r="F27" s="32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0" t="s">
        <v>13</v>
      </c>
      <c r="C28" s="31"/>
      <c r="D28" s="31"/>
      <c r="E28" s="31"/>
      <c r="F28" s="32"/>
      <c r="G28" s="2"/>
      <c r="H28" s="10">
        <f>1758775.38-1036974.4+179666.67-200000-157432+359333.33-117850+9240-1200+359333.34-66400-52080-19092-481463.9-462769.9+111603+136666.66+136666.67-60000+189333.33-97854</f>
        <v>487502.18000000005</v>
      </c>
      <c r="I28" s="11"/>
      <c r="J28" s="11"/>
      <c r="K28" s="8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0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v>0</v>
      </c>
      <c r="I30" s="11"/>
      <c r="J30" s="11"/>
    </row>
    <row r="31" spans="2:13" x14ac:dyDescent="0.25">
      <c r="B31" s="30" t="s">
        <v>26</v>
      </c>
      <c r="C31" s="31"/>
      <c r="D31" s="31"/>
      <c r="E31" s="31"/>
      <c r="F31" s="32"/>
      <c r="G31" s="2"/>
      <c r="H31" s="10">
        <f>10141+10865+11176+5588+23800+4555+5590+6790+815+4050+2715+8071+3579+1358+2795</f>
        <v>101888</v>
      </c>
      <c r="I31" s="11"/>
      <c r="J31" s="11"/>
    </row>
    <row r="32" spans="2:13" x14ac:dyDescent="0.25">
      <c r="B32" s="27" t="s">
        <v>16</v>
      </c>
      <c r="C32" s="28"/>
      <c r="D32" s="28"/>
      <c r="E32" s="28"/>
      <c r="F32" s="29"/>
      <c r="G32" s="17">
        <v>43910</v>
      </c>
      <c r="H32" s="5">
        <f>SUM(H33:H41)</f>
        <v>16749.11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5">
        <v>0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3">
        <f>15473+1276.11</f>
        <v>16749.11</v>
      </c>
      <c r="I34" s="11"/>
      <c r="J34" s="11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0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0</v>
      </c>
      <c r="I36" s="11"/>
      <c r="J36" s="11"/>
    </row>
    <row r="37" spans="2:12" x14ac:dyDescent="0.25">
      <c r="B37" s="30" t="s">
        <v>2</v>
      </c>
      <c r="C37" s="31"/>
      <c r="D37" s="31"/>
      <c r="E37" s="31"/>
      <c r="F37" s="32"/>
      <c r="G37" s="13"/>
      <c r="H37" s="10">
        <v>0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v>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0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0</v>
      </c>
      <c r="I41" s="11"/>
      <c r="J41" s="11"/>
    </row>
    <row r="42" spans="2:12" x14ac:dyDescent="0.25">
      <c r="B42" s="27" t="s">
        <v>21</v>
      </c>
      <c r="C42" s="28"/>
      <c r="D42" s="28"/>
      <c r="E42" s="28"/>
      <c r="F42" s="29"/>
      <c r="G42" s="17">
        <v>43910</v>
      </c>
      <c r="H42" s="5">
        <f>SUM(H43:H47)</f>
        <v>0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0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</row>
    <row r="47" spans="2:12" x14ac:dyDescent="0.25">
      <c r="B47" s="30" t="s">
        <v>15</v>
      </c>
      <c r="C47" s="31"/>
      <c r="D47" s="31"/>
      <c r="E47" s="31"/>
      <c r="F47" s="32"/>
      <c r="G47" s="2"/>
      <c r="H47" s="3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43910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-0.23-13224.8</f>
        <v>4705.7000000003427</v>
      </c>
      <c r="I48" s="11"/>
      <c r="L48" s="8"/>
    </row>
    <row r="49" spans="2:11" x14ac:dyDescent="0.25">
      <c r="B49" s="30" t="s">
        <v>17</v>
      </c>
      <c r="C49" s="31"/>
      <c r="D49" s="31"/>
      <c r="E49" s="31"/>
      <c r="F49" s="32"/>
      <c r="G49" s="2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4069249.2399999998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16:F16"/>
    <mergeCell ref="B15:F1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0:F40"/>
    <mergeCell ref="B41:F41"/>
    <mergeCell ref="B43:F43"/>
    <mergeCell ref="B33:F33"/>
    <mergeCell ref="B17:F17"/>
    <mergeCell ref="B37:F37"/>
    <mergeCell ref="B35:F35"/>
    <mergeCell ref="B36:F36"/>
    <mergeCell ref="B38:F38"/>
    <mergeCell ref="B39:F39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B21:F21"/>
    <mergeCell ref="B32:F32"/>
    <mergeCell ref="B29:F29"/>
    <mergeCell ref="B30:F30"/>
    <mergeCell ref="B27:F27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2020-03-23T06:27:11Z</dcterms:modified>
</cp:coreProperties>
</file>